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104 (PNSP)\1101441876 Mant. Grups electrogens 2026\esborrany\2. PCAP\Annexos\"/>
    </mc:Choice>
  </mc:AlternateContent>
  <bookViews>
    <workbookView xWindow="0" yWindow="0" windowWidth="28800" windowHeight="12300"/>
  </bookViews>
  <sheets>
    <sheet name="model oferta econòmica" sheetId="1" r:id="rId1"/>
  </sheets>
  <definedNames>
    <definedName name="_xlnm.Print_Area" localSheetId="0">'model oferta econòmica'!$A$1:$I$36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G15" i="1" s="1"/>
  <c r="F9" i="1" l="1"/>
  <c r="F14" i="1"/>
  <c r="F16" i="1" l="1"/>
  <c r="B20" i="1" s="1"/>
  <c r="G14" i="1"/>
  <c r="G16" i="1" s="1"/>
  <c r="G9" i="1"/>
  <c r="C19" i="1"/>
  <c r="C20" i="1" l="1"/>
  <c r="C21" i="1" s="1"/>
  <c r="B21" i="1" l="1"/>
  <c r="B24" i="1" s="1"/>
  <c r="C24" i="1" s="1"/>
</calcChain>
</file>

<file path=xl/sharedStrings.xml><?xml version="1.0" encoding="utf-8"?>
<sst xmlns="http://schemas.openxmlformats.org/spreadsheetml/2006/main" count="35" uniqueCount="31">
  <si>
    <t>MODEL OFERTA ECONÒMICA</t>
  </si>
  <si>
    <t>IVA Exclòs</t>
  </si>
  <si>
    <t>IVA Inclòs</t>
  </si>
  <si>
    <t>Pressupost base de licitació anual fixe</t>
  </si>
  <si>
    <t>Imports anuals</t>
  </si>
  <si>
    <t>Càlcul Import Licitació
Servei</t>
  </si>
  <si>
    <t>Grups Electrogens</t>
  </si>
  <si>
    <t>Preu màxim de sortida
€/Servei IVA exclòs</t>
  </si>
  <si>
    <t>Oferta preu unitari      
€/servei IVA exclòs</t>
  </si>
  <si>
    <t>Import total oferta 
IVA exclós</t>
  </si>
  <si>
    <t>Import total oferta 
IVA inclòs</t>
  </si>
  <si>
    <t>Manteniment Preventiu Grup Electrogen [€/Any Grup]</t>
  </si>
  <si>
    <t>Assistència 24 h [€/Any · Grup]</t>
  </si>
  <si>
    <t>A.1 Oferta econòmica a valorar:</t>
  </si>
  <si>
    <t xml:space="preserve">Import total  </t>
  </si>
  <si>
    <t>Import Correctiu</t>
  </si>
  <si>
    <t>Import Fixe</t>
  </si>
  <si>
    <t>Total import anual</t>
  </si>
  <si>
    <t>Import total 24 mesos</t>
  </si>
  <si>
    <t>Ofertes i Millores</t>
  </si>
  <si>
    <t>Descomptes de material</t>
  </si>
  <si>
    <t>% de Descompte</t>
  </si>
  <si>
    <t>Descomptes per la compra de material, recanvis i equip</t>
  </si>
  <si>
    <t>Oferta mà d'obra fora contracte</t>
  </si>
  <si>
    <t>€/hora IVA Exclòs</t>
  </si>
  <si>
    <t>Oferta Preu/Hora Oficial de 1ª Laborable (08:00-17:00)</t>
  </si>
  <si>
    <t>Oferta Preu/Hora Oficial de 1ª Laborable (17:00-08:00) i Festiu 24h</t>
  </si>
  <si>
    <t>Signatura digital apoderat</t>
  </si>
  <si>
    <t>Expedient CSE/AH02/1101441876/26/PNSP</t>
  </si>
  <si>
    <t>EMPRESA</t>
  </si>
  <si>
    <t>CIF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</si>
</sst>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</fills>
  <borders count="48">
    <border>
      <left/>
      <right/>
      <top/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9">
    <xf numFmtId="0" fontId="0" fillId="0" borderId="0" xfId="0"/>
    <xf numFmtId="4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44" fontId="0" fillId="0" borderId="0" xfId="1" applyFont="1" applyBorder="1"/>
    <xf numFmtId="0" fontId="2" fillId="0" borderId="0" xfId="0" applyFont="1"/>
    <xf numFmtId="0" fontId="0" fillId="0" borderId="0" xfId="0" applyAlignment="1">
      <alignment vertical="center"/>
    </xf>
    <xf numFmtId="9" fontId="0" fillId="0" borderId="0" xfId="2" applyFont="1" applyAlignment="1">
      <alignment vertical="center"/>
    </xf>
    <xf numFmtId="0" fontId="3" fillId="3" borderId="6" xfId="0" applyFont="1" applyFill="1" applyBorder="1" applyAlignment="1">
      <alignment vertical="center"/>
    </xf>
    <xf numFmtId="0" fontId="4" fillId="0" borderId="0" xfId="0" applyFont="1"/>
    <xf numFmtId="0" fontId="9" fillId="3" borderId="7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/>
    </xf>
    <xf numFmtId="0" fontId="0" fillId="0" borderId="10" xfId="0" applyBorder="1"/>
    <xf numFmtId="164" fontId="0" fillId="0" borderId="0" xfId="0" applyNumberForma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10" xfId="0" applyBorder="1" applyAlignment="1">
      <alignment vertical="center"/>
    </xf>
    <xf numFmtId="0" fontId="9" fillId="3" borderId="6" xfId="0" applyFont="1" applyFill="1" applyBorder="1" applyAlignment="1">
      <alignment horizontal="center" vertical="center" wrapText="1"/>
    </xf>
    <xf numFmtId="0" fontId="3" fillId="0" borderId="0" xfId="0" applyFont="1"/>
    <xf numFmtId="9" fontId="0" fillId="0" borderId="0" xfId="2" applyFont="1" applyFill="1" applyAlignment="1">
      <alignment vertical="center"/>
    </xf>
    <xf numFmtId="44" fontId="0" fillId="0" borderId="18" xfId="1" applyFont="1" applyFill="1" applyBorder="1" applyAlignment="1">
      <alignment vertical="center"/>
    </xf>
    <xf numFmtId="165" fontId="0" fillId="0" borderId="19" xfId="1" applyNumberFormat="1" applyFont="1" applyFill="1" applyBorder="1" applyAlignment="1">
      <alignment vertical="center"/>
    </xf>
    <xf numFmtId="0" fontId="11" fillId="0" borderId="0" xfId="0" applyFont="1"/>
    <xf numFmtId="0" fontId="9" fillId="3" borderId="5" xfId="0" applyFont="1" applyFill="1" applyBorder="1" applyAlignment="1">
      <alignment horizontal="left" vertical="center"/>
    </xf>
    <xf numFmtId="164" fontId="2" fillId="0" borderId="0" xfId="2" applyNumberFormat="1" applyFont="1" applyBorder="1" applyAlignment="1">
      <alignment vertical="center"/>
    </xf>
    <xf numFmtId="44" fontId="2" fillId="0" borderId="0" xfId="0" applyNumberFormat="1" applyFont="1" applyAlignment="1">
      <alignment vertical="center"/>
    </xf>
    <xf numFmtId="165" fontId="0" fillId="0" borderId="0" xfId="0" applyNumberFormat="1"/>
    <xf numFmtId="165" fontId="0" fillId="0" borderId="0" xfId="1" applyNumberFormat="1" applyFont="1" applyBorder="1"/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4" fontId="0" fillId="0" borderId="0" xfId="1" applyFont="1" applyBorder="1" applyAlignment="1">
      <alignment vertical="center"/>
    </xf>
    <xf numFmtId="44" fontId="0" fillId="0" borderId="14" xfId="1" applyFont="1" applyBorder="1" applyAlignment="1">
      <alignment vertical="center"/>
    </xf>
    <xf numFmtId="44" fontId="0" fillId="0" borderId="15" xfId="1" applyFont="1" applyBorder="1" applyAlignment="1">
      <alignment vertical="center"/>
    </xf>
    <xf numFmtId="44" fontId="2" fillId="0" borderId="4" xfId="1" applyFont="1" applyBorder="1" applyAlignment="1">
      <alignment vertical="center"/>
    </xf>
    <xf numFmtId="44" fontId="2" fillId="0" borderId="15" xfId="1" applyFont="1" applyBorder="1" applyAlignment="1">
      <alignment vertical="center"/>
    </xf>
    <xf numFmtId="44" fontId="1" fillId="0" borderId="4" xfId="1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8" fillId="3" borderId="17" xfId="0" applyFont="1" applyFill="1" applyBorder="1"/>
    <xf numFmtId="0" fontId="8" fillId="3" borderId="19" xfId="0" applyFont="1" applyFill="1" applyBorder="1" applyAlignment="1">
      <alignment horizontal="right" vertical="center"/>
    </xf>
    <xf numFmtId="165" fontId="8" fillId="3" borderId="26" xfId="0" applyNumberFormat="1" applyFont="1" applyFill="1" applyBorder="1" applyAlignment="1">
      <alignment vertical="center" wrapText="1"/>
    </xf>
    <xf numFmtId="165" fontId="0" fillId="0" borderId="27" xfId="0" applyNumberFormat="1" applyBorder="1" applyAlignment="1">
      <alignment vertical="center" wrapText="1"/>
    </xf>
    <xf numFmtId="165" fontId="0" fillId="0" borderId="30" xfId="0" applyNumberFormat="1" applyBorder="1" applyAlignment="1">
      <alignment vertical="center" wrapText="1"/>
    </xf>
    <xf numFmtId="0" fontId="0" fillId="0" borderId="3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65" fontId="0" fillId="0" borderId="32" xfId="0" applyNumberFormat="1" applyBorder="1" applyAlignment="1">
      <alignment vertical="center" wrapText="1"/>
    </xf>
    <xf numFmtId="165" fontId="0" fillId="0" borderId="36" xfId="0" applyNumberFormat="1" applyBorder="1" applyAlignment="1">
      <alignment vertical="center" wrapText="1"/>
    </xf>
    <xf numFmtId="165" fontId="0" fillId="0" borderId="37" xfId="0" applyNumberFormat="1" applyBorder="1" applyAlignment="1">
      <alignment vertical="center"/>
    </xf>
    <xf numFmtId="165" fontId="0" fillId="0" borderId="38" xfId="0" applyNumberFormat="1" applyBorder="1" applyAlignment="1">
      <alignment vertical="center"/>
    </xf>
    <xf numFmtId="0" fontId="2" fillId="0" borderId="39" xfId="0" applyFont="1" applyBorder="1" applyAlignment="1">
      <alignment horizontal="center" vertical="center" wrapText="1"/>
    </xf>
    <xf numFmtId="0" fontId="0" fillId="0" borderId="0" xfId="0" applyFill="1"/>
    <xf numFmtId="0" fontId="5" fillId="0" borderId="0" xfId="0" applyFont="1" applyFill="1"/>
    <xf numFmtId="0" fontId="2" fillId="0" borderId="0" xfId="0" applyFont="1" applyFill="1"/>
    <xf numFmtId="0" fontId="0" fillId="0" borderId="0" xfId="0" applyFill="1" applyAlignment="1">
      <alignment vertical="center"/>
    </xf>
    <xf numFmtId="0" fontId="5" fillId="0" borderId="42" xfId="0" applyFont="1" applyFill="1" applyBorder="1"/>
    <xf numFmtId="0" fontId="5" fillId="0" borderId="45" xfId="0" applyFont="1" applyFill="1" applyBorder="1"/>
    <xf numFmtId="165" fontId="0" fillId="2" borderId="28" xfId="0" applyNumberFormat="1" applyFill="1" applyBorder="1" applyAlignment="1" applyProtection="1">
      <alignment vertical="center" wrapText="1"/>
      <protection locked="0"/>
    </xf>
    <xf numFmtId="165" fontId="0" fillId="2" borderId="21" xfId="0" applyNumberFormat="1" applyFill="1" applyBorder="1" applyAlignment="1" applyProtection="1">
      <alignment vertical="center" wrapText="1"/>
      <protection locked="0"/>
    </xf>
    <xf numFmtId="0" fontId="0" fillId="2" borderId="1" xfId="0" applyFill="1" applyBorder="1" applyProtection="1">
      <protection locked="0"/>
    </xf>
    <xf numFmtId="0" fontId="0" fillId="2" borderId="20" xfId="0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2" fillId="2" borderId="43" xfId="0" applyFont="1" applyFill="1" applyBorder="1" applyAlignment="1" applyProtection="1">
      <alignment horizontal="center"/>
      <protection locked="0"/>
    </xf>
    <xf numFmtId="0" fontId="2" fillId="2" borderId="44" xfId="0" applyFont="1" applyFill="1" applyBorder="1" applyAlignment="1" applyProtection="1">
      <alignment horizontal="center"/>
      <protection locked="0"/>
    </xf>
    <xf numFmtId="0" fontId="2" fillId="2" borderId="46" xfId="0" applyFont="1" applyFill="1" applyBorder="1" applyAlignment="1" applyProtection="1">
      <alignment horizontal="center"/>
      <protection locked="0"/>
    </xf>
    <xf numFmtId="0" fontId="2" fillId="2" borderId="47" xfId="0" applyFont="1" applyFill="1" applyBorder="1" applyAlignment="1" applyProtection="1">
      <alignment horizontal="center"/>
      <protection locked="0"/>
    </xf>
    <xf numFmtId="0" fontId="0" fillId="0" borderId="8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8" fillId="3" borderId="19" xfId="0" applyFont="1" applyFill="1" applyBorder="1" applyAlignment="1">
      <alignment horizontal="right" vertical="center" wrapText="1"/>
    </xf>
    <xf numFmtId="0" fontId="8" fillId="3" borderId="18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31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29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Percentat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0</xdr:col>
      <xdr:colOff>1943100</xdr:colOff>
      <xdr:row>1</xdr:row>
      <xdr:rowOff>540385</xdr:rowOff>
    </xdr:to>
    <xdr:pic>
      <xdr:nvPicPr>
        <xdr:cNvPr id="3" name="Imagen 76617841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9075"/>
          <a:ext cx="1943100" cy="511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2:AC63"/>
  <sheetViews>
    <sheetView showGridLines="0" tabSelected="1" zoomScaleNormal="100" zoomScaleSheetLayoutView="85" workbookViewId="0">
      <selection activeCell="F21" sqref="F21"/>
    </sheetView>
  </sheetViews>
  <sheetFormatPr defaultColWidth="11.42578125" defaultRowHeight="15" x14ac:dyDescent="0.25"/>
  <cols>
    <col min="1" max="1" width="31.42578125" customWidth="1"/>
    <col min="2" max="2" width="17.140625" customWidth="1"/>
    <col min="3" max="3" width="17.140625" bestFit="1" customWidth="1"/>
    <col min="4" max="5" width="17.5703125" customWidth="1"/>
    <col min="6" max="6" width="18.5703125" customWidth="1"/>
    <col min="7" max="7" width="20.42578125" customWidth="1"/>
    <col min="8" max="8" width="18.7109375" customWidth="1"/>
    <col min="9" max="9" width="22.5703125" customWidth="1"/>
    <col min="10" max="11" width="18.7109375" customWidth="1"/>
    <col min="12" max="12" width="18" customWidth="1"/>
    <col min="13" max="13" width="9" bestFit="1" customWidth="1"/>
    <col min="15" max="15" width="12" bestFit="1" customWidth="1"/>
  </cols>
  <sheetData>
    <row r="2" spans="1:11" ht="42.75" customHeight="1" x14ac:dyDescent="0.25">
      <c r="A2" s="56"/>
      <c r="B2" s="56"/>
      <c r="C2" s="56"/>
    </row>
    <row r="3" spans="1:11" s="5" customFormat="1" ht="25.5" customHeight="1" x14ac:dyDescent="0.3">
      <c r="A3" s="57" t="s">
        <v>0</v>
      </c>
      <c r="B3" s="58"/>
      <c r="C3" s="58"/>
    </row>
    <row r="4" spans="1:11" s="5" customFormat="1" ht="24" customHeight="1" x14ac:dyDescent="0.3">
      <c r="A4" s="57" t="s">
        <v>28</v>
      </c>
      <c r="B4" s="58"/>
      <c r="C4" s="58"/>
    </row>
    <row r="5" spans="1:11" s="5" customFormat="1" ht="24" customHeight="1" x14ac:dyDescent="0.3">
      <c r="A5" s="60" t="s">
        <v>29</v>
      </c>
      <c r="B5" s="67"/>
      <c r="C5" s="67"/>
      <c r="D5" s="68"/>
    </row>
    <row r="6" spans="1:11" s="5" customFormat="1" ht="24" customHeight="1" x14ac:dyDescent="0.3">
      <c r="A6" s="61" t="s">
        <v>30</v>
      </c>
      <c r="B6" s="69"/>
      <c r="C6" s="69"/>
      <c r="D6" s="70"/>
    </row>
    <row r="7" spans="1:11" ht="15.75" thickBot="1" x14ac:dyDescent="0.3">
      <c r="A7" s="56"/>
      <c r="B7" s="59"/>
      <c r="C7" s="59"/>
      <c r="D7" s="6"/>
      <c r="E7" s="6"/>
      <c r="F7" s="6"/>
      <c r="H7" s="6"/>
    </row>
    <row r="8" spans="1:11" ht="15.75" thickBot="1" x14ac:dyDescent="0.3">
      <c r="B8" s="6"/>
      <c r="C8" s="6"/>
      <c r="D8" s="6"/>
      <c r="E8" s="6"/>
      <c r="F8" s="32" t="s">
        <v>1</v>
      </c>
      <c r="G8" s="33" t="s">
        <v>2</v>
      </c>
      <c r="H8" s="6"/>
      <c r="K8" s="30"/>
    </row>
    <row r="9" spans="1:11" ht="16.5" thickBot="1" x14ac:dyDescent="0.3">
      <c r="B9" s="80" t="s">
        <v>3</v>
      </c>
      <c r="C9" s="81"/>
      <c r="D9" s="81"/>
      <c r="E9" s="82"/>
      <c r="F9" s="25">
        <f>C14*D14</f>
        <v>20000</v>
      </c>
      <c r="G9" s="24">
        <f>+F9*1.21</f>
        <v>24200</v>
      </c>
      <c r="I9" s="4"/>
      <c r="J9" s="4"/>
      <c r="K9" s="31"/>
    </row>
    <row r="10" spans="1:11" x14ac:dyDescent="0.25">
      <c r="B10" s="6"/>
      <c r="C10" s="6"/>
      <c r="D10" s="23"/>
      <c r="E10" s="23"/>
      <c r="F10" s="6"/>
      <c r="G10" s="6"/>
      <c r="H10" s="6"/>
    </row>
    <row r="11" spans="1:11" ht="15.75" thickBot="1" x14ac:dyDescent="0.3">
      <c r="B11" s="6"/>
      <c r="C11" s="6"/>
      <c r="D11" s="7"/>
      <c r="E11" s="7"/>
      <c r="F11" s="6"/>
      <c r="G11" s="6"/>
      <c r="H11" s="6"/>
      <c r="K11" s="30"/>
    </row>
    <row r="12" spans="1:11" ht="21.75" thickBot="1" x14ac:dyDescent="0.4">
      <c r="A12" s="18" t="s">
        <v>4</v>
      </c>
      <c r="B12" s="11"/>
      <c r="C12" s="11"/>
      <c r="D12" s="11"/>
      <c r="E12" s="11"/>
      <c r="F12" s="8"/>
      <c r="G12" s="8"/>
      <c r="I12" s="22"/>
    </row>
    <row r="13" spans="1:11" ht="75" customHeight="1" thickBot="1" x14ac:dyDescent="0.3">
      <c r="A13" s="83" t="s">
        <v>5</v>
      </c>
      <c r="B13" s="84"/>
      <c r="C13" s="40" t="s">
        <v>6</v>
      </c>
      <c r="D13" s="41" t="s">
        <v>7</v>
      </c>
      <c r="E13" s="55" t="s">
        <v>8</v>
      </c>
      <c r="F13" s="42" t="s">
        <v>9</v>
      </c>
      <c r="G13" s="50" t="s">
        <v>10</v>
      </c>
    </row>
    <row r="14" spans="1:11" ht="21.75" customHeight="1" x14ac:dyDescent="0.25">
      <c r="A14" s="85" t="s">
        <v>11</v>
      </c>
      <c r="B14" s="86"/>
      <c r="C14" s="48">
        <v>5</v>
      </c>
      <c r="D14" s="46">
        <v>4000</v>
      </c>
      <c r="E14" s="62"/>
      <c r="F14" s="53">
        <f>E14*C14</f>
        <v>0</v>
      </c>
      <c r="G14" s="51">
        <f>F14*1.21</f>
        <v>0</v>
      </c>
    </row>
    <row r="15" spans="1:11" ht="21.75" customHeight="1" thickBot="1" x14ac:dyDescent="0.3">
      <c r="A15" s="87" t="s">
        <v>12</v>
      </c>
      <c r="B15" s="88"/>
      <c r="C15" s="49">
        <v>5</v>
      </c>
      <c r="D15" s="47">
        <v>400</v>
      </c>
      <c r="E15" s="63"/>
      <c r="F15" s="54">
        <f>E15*C15</f>
        <v>0</v>
      </c>
      <c r="G15" s="52">
        <f>F15*1.21</f>
        <v>0</v>
      </c>
    </row>
    <row r="16" spans="1:11" ht="19.5" thickBot="1" x14ac:dyDescent="0.35">
      <c r="A16" s="43"/>
      <c r="B16" s="78" t="s">
        <v>13</v>
      </c>
      <c r="C16" s="78"/>
      <c r="D16" s="79"/>
      <c r="E16" s="44" t="s">
        <v>14</v>
      </c>
      <c r="F16" s="45">
        <f>SUM(F14:F15)</f>
        <v>0</v>
      </c>
      <c r="G16" s="45">
        <f>SUM(G14:G14)</f>
        <v>0</v>
      </c>
    </row>
    <row r="17" spans="1:8" ht="15.75" thickBot="1" x14ac:dyDescent="0.3">
      <c r="B17" s="6"/>
      <c r="C17" s="6"/>
      <c r="D17" s="7"/>
      <c r="E17" s="7"/>
      <c r="F17" s="6"/>
      <c r="G17" s="6"/>
      <c r="H17" s="6"/>
    </row>
    <row r="18" spans="1:8" ht="15.75" thickTop="1" x14ac:dyDescent="0.25">
      <c r="A18" s="12"/>
      <c r="B18" s="14" t="s">
        <v>1</v>
      </c>
      <c r="C18" s="15" t="s">
        <v>2</v>
      </c>
      <c r="E18" s="19"/>
      <c r="F18" s="19"/>
    </row>
    <row r="19" spans="1:8" ht="15" customHeight="1" x14ac:dyDescent="0.25">
      <c r="A19" s="16" t="s">
        <v>15</v>
      </c>
      <c r="B19" s="34">
        <v>15000</v>
      </c>
      <c r="C19" s="35">
        <f>B19*1.21</f>
        <v>18150</v>
      </c>
      <c r="E19" s="13"/>
      <c r="F19" s="13"/>
    </row>
    <row r="20" spans="1:8" ht="15" customHeight="1" x14ac:dyDescent="0.25">
      <c r="A20" s="16" t="s">
        <v>16</v>
      </c>
      <c r="B20" s="34">
        <f>F16</f>
        <v>0</v>
      </c>
      <c r="C20" s="35">
        <f>G16</f>
        <v>0</v>
      </c>
      <c r="E20" s="13"/>
      <c r="F20" s="13"/>
    </row>
    <row r="21" spans="1:8" ht="15.75" customHeight="1" thickBot="1" x14ac:dyDescent="0.3">
      <c r="A21" s="17" t="s">
        <v>17</v>
      </c>
      <c r="B21" s="39">
        <f>SUM(B19:B20)</f>
        <v>15000</v>
      </c>
      <c r="C21" s="36">
        <f>SUM(C19:C20)</f>
        <v>18150</v>
      </c>
      <c r="E21" s="13"/>
      <c r="F21" s="29"/>
    </row>
    <row r="22" spans="1:8" ht="16.5" thickTop="1" thickBot="1" x14ac:dyDescent="0.3">
      <c r="B22" s="6"/>
      <c r="C22" s="7"/>
      <c r="E22" s="7"/>
      <c r="F22" s="6"/>
      <c r="G22" s="6"/>
      <c r="H22" s="6"/>
    </row>
    <row r="23" spans="1:8" ht="15.75" thickTop="1" x14ac:dyDescent="0.25">
      <c r="A23" s="20"/>
      <c r="B23" s="14" t="s">
        <v>1</v>
      </c>
      <c r="C23" s="15" t="s">
        <v>2</v>
      </c>
      <c r="E23" s="19"/>
      <c r="G23" s="6"/>
      <c r="H23" s="6"/>
    </row>
    <row r="24" spans="1:8" ht="15.75" thickBot="1" x14ac:dyDescent="0.3">
      <c r="A24" s="17" t="s">
        <v>18</v>
      </c>
      <c r="B24" s="37">
        <f>+B21*2</f>
        <v>30000</v>
      </c>
      <c r="C24" s="38">
        <f>+B24*1.21</f>
        <v>36300</v>
      </c>
      <c r="E24" s="28"/>
      <c r="G24" s="6"/>
      <c r="H24" s="6"/>
    </row>
    <row r="25" spans="1:8" ht="15.75" thickTop="1" x14ac:dyDescent="0.25">
      <c r="B25" s="6"/>
      <c r="C25" s="6"/>
      <c r="D25" s="7"/>
      <c r="E25" s="7"/>
      <c r="F25" s="6"/>
      <c r="G25" s="6"/>
      <c r="H25" s="6"/>
    </row>
    <row r="26" spans="1:8" x14ac:dyDescent="0.25">
      <c r="A26" s="26" t="s">
        <v>19</v>
      </c>
      <c r="F26" s="2"/>
    </row>
    <row r="27" spans="1:8" ht="15.75" thickBot="1" x14ac:dyDescent="0.3">
      <c r="F27" s="2"/>
    </row>
    <row r="28" spans="1:8" ht="21.95" customHeight="1" thickBot="1" x14ac:dyDescent="0.3">
      <c r="A28" s="27" t="s">
        <v>20</v>
      </c>
      <c r="B28" s="21"/>
      <c r="C28" s="21"/>
      <c r="D28" s="21"/>
      <c r="E28" s="21"/>
      <c r="F28" s="21"/>
      <c r="G28" s="10" t="s">
        <v>21</v>
      </c>
    </row>
    <row r="29" spans="1:8" ht="20.100000000000001" customHeight="1" thickBot="1" x14ac:dyDescent="0.3">
      <c r="A29" s="74" t="s">
        <v>22</v>
      </c>
      <c r="B29" s="75"/>
      <c r="C29" s="75"/>
      <c r="D29" s="75"/>
      <c r="E29" s="75"/>
      <c r="F29" s="77"/>
      <c r="G29" s="64"/>
    </row>
    <row r="30" spans="1:8" ht="21.95" customHeight="1" x14ac:dyDescent="0.25">
      <c r="A30" s="27" t="s">
        <v>23</v>
      </c>
      <c r="B30" s="21"/>
      <c r="C30" s="21"/>
      <c r="D30" s="21"/>
      <c r="E30" s="21"/>
      <c r="F30" s="21"/>
      <c r="G30" s="10" t="s">
        <v>24</v>
      </c>
    </row>
    <row r="31" spans="1:8" ht="20.100000000000001" customHeight="1" x14ac:dyDescent="0.25">
      <c r="A31" s="71" t="s">
        <v>25</v>
      </c>
      <c r="B31" s="72"/>
      <c r="C31" s="72"/>
      <c r="D31" s="72"/>
      <c r="E31" s="72"/>
      <c r="F31" s="73"/>
      <c r="G31" s="65"/>
    </row>
    <row r="32" spans="1:8" ht="20.100000000000001" customHeight="1" thickBot="1" x14ac:dyDescent="0.3">
      <c r="A32" s="74" t="s">
        <v>26</v>
      </c>
      <c r="B32" s="75"/>
      <c r="C32" s="75"/>
      <c r="D32" s="75"/>
      <c r="E32" s="75"/>
      <c r="F32" s="76"/>
      <c r="G32" s="66"/>
    </row>
    <row r="34" spans="1:29" ht="15.75" x14ac:dyDescent="0.25">
      <c r="A34" s="9" t="s">
        <v>27</v>
      </c>
    </row>
    <row r="39" spans="1:29" x14ac:dyDescent="0.25">
      <c r="AA39" s="3"/>
      <c r="AB39" s="3"/>
      <c r="AC39" s="3"/>
    </row>
    <row r="40" spans="1:29" x14ac:dyDescent="0.25">
      <c r="F40" s="1"/>
    </row>
    <row r="41" spans="1:29" x14ac:dyDescent="0.25">
      <c r="F41" s="1"/>
    </row>
    <row r="44" spans="1:29" x14ac:dyDescent="0.25">
      <c r="D44" s="2"/>
      <c r="E44" s="2"/>
    </row>
    <row r="46" spans="1:29" x14ac:dyDescent="0.25">
      <c r="F46" s="2"/>
    </row>
    <row r="47" spans="1:29" x14ac:dyDescent="0.25">
      <c r="F47" s="2"/>
    </row>
    <row r="48" spans="1:29" x14ac:dyDescent="0.25">
      <c r="F48" s="2"/>
    </row>
    <row r="55" spans="6:11" x14ac:dyDescent="0.25">
      <c r="F55" s="1"/>
      <c r="G55" s="1"/>
      <c r="H55" s="1"/>
      <c r="I55" s="1"/>
      <c r="J55" s="1"/>
      <c r="K55" s="1"/>
    </row>
    <row r="63" spans="6:11" x14ac:dyDescent="0.25">
      <c r="G63" s="1"/>
      <c r="H63" s="1"/>
      <c r="I63" s="1"/>
      <c r="J63" s="1"/>
      <c r="K63" s="1"/>
    </row>
  </sheetData>
  <sheetProtection algorithmName="SHA-512" hashValue="smQdWkxGInDMm5B8e2twh+CTkxYH13+CPRMn/5/XruaGZV6uOWbzGZ3QR5BQVNWOFJ3gmwEMKlgI1spG1N+q6Q==" saltValue="OU17NY54iDMQYyiIAQcG4Q==" spinCount="100000" sheet="1" objects="1" scenarios="1"/>
  <mergeCells count="9">
    <mergeCell ref="B5:D6"/>
    <mergeCell ref="A31:F31"/>
    <mergeCell ref="A32:F32"/>
    <mergeCell ref="A29:F29"/>
    <mergeCell ref="B16:D16"/>
    <mergeCell ref="B9:E9"/>
    <mergeCell ref="A13:B13"/>
    <mergeCell ref="A14:B14"/>
    <mergeCell ref="A15:B15"/>
  </mergeCells>
  <pageMargins left="0.7" right="0.7" top="0.75" bottom="0.75" header="0.3" footer="0.3"/>
  <pageSetup paperSize="9" scale="58" orientation="landscape" r:id="rId1"/>
  <colBreaks count="1" manualBreakCount="1">
    <brk id="3" max="66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4" ma:contentTypeDescription="Crea un document nou" ma:contentTypeScope="" ma:versionID="65ff0710eb97ea7f0f278b03504b644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fce947d227c5c778a7f189b0f8ca93bb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T_x00e8_cnic_x002f_a xmlns="6a9906d8-7354-4b2d-a694-b1e5ee9da8e0">
      <UserInfo>
        <DisplayName/>
        <AccountId xsi:nil="true"/>
        <AccountType/>
      </UserInfo>
    </T_x00e8_cnic_x002f_a>
    <GestorCAD xmlns="6a9906d8-7354-4b2d-a694-b1e5ee9da8e0">
      <UserInfo>
        <DisplayName/>
        <AccountId xsi:nil="true"/>
        <AccountType/>
      </UserInfo>
    </GestorCAD>
    <OBSVESTATLICITACI_x00d3_ xmlns="6a9906d8-7354-4b2d-a694-b1e5ee9da8e0" xsi:nil="true"/>
    <_Flow_SignoffStatus xmlns="6a9906d8-7354-4b2d-a694-b1e5ee9da8e0" xsi:nil="true"/>
    <datarespostaCAD xmlns="6a9906d8-7354-4b2d-a694-b1e5ee9da8e0" xsi:nil="true"/>
    <DataentradaCAD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6961A4A8-BE1C-4DAB-BD6D-BAEDBE4385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9CB242-A77C-4993-ACDC-D310DEFB45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06FD96-72F5-48BA-A9DF-5B2A2309E3C6}">
  <ds:schemaRefs>
    <ds:schemaRef ds:uri="http://schemas.microsoft.com/office/2006/documentManagement/types"/>
    <ds:schemaRef ds:uri="6a9906d8-7354-4b2d-a694-b1e5ee9da8e0"/>
    <ds:schemaRef ds:uri="http://purl.org/dc/terms/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www.w3.org/XML/1998/namespace"/>
    <ds:schemaRef ds:uri="http://schemas.openxmlformats.org/package/2006/metadata/core-properties"/>
    <ds:schemaRef ds:uri="e0ed6653-2567-4b65-ac99-fef63f11409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model oferta econòmica</vt:lpstr>
      <vt:lpstr>'model oferta econòmica'!Àrea_d'impressió</vt:lpstr>
    </vt:vector>
  </TitlesOfParts>
  <Manager/>
  <Company>Fujitsu UTELT2B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Duran López, Joan</dc:creator>
  <cp:keywords/>
  <dc:description/>
  <cp:lastModifiedBy>Bosch Coll, Nuria</cp:lastModifiedBy>
  <cp:revision/>
  <dcterms:created xsi:type="dcterms:W3CDTF">2020-11-10T13:34:19Z</dcterms:created>
  <dcterms:modified xsi:type="dcterms:W3CDTF">2025-07-21T10:30:51Z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